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585" yWindow="165" windowWidth="22245" windowHeight="9675"/>
  </bookViews>
  <sheets>
    <sheet name="DSPGCP" sheetId="4" r:id="rId1"/>
  </sheets>
  <externalReferences>
    <externalReference r:id="rId2"/>
    <externalReference r:id="rId3"/>
    <externalReference r:id="rId4"/>
  </externalReferences>
  <definedNames>
    <definedName name="_F" localSheetId="0">'[1]CAUSAS DENEGACIÓN'!#REF!</definedName>
    <definedName name="_F">'[1]CAUSAS DENEGACIÓN'!#REF!</definedName>
    <definedName name="BEx1VG96NJK2QBMY4FRYVIK1OU8G" localSheetId="0" hidden="1">#REF!</definedName>
    <definedName name="BEx1VG96NJK2QBMY4FRYVIK1OU8G" hidden="1">#REF!</definedName>
    <definedName name="BExB9MBV2EH2QGOW03INBPIM62M8" localSheetId="0" hidden="1">[2]Datos!#REF!</definedName>
    <definedName name="BExB9MBV2EH2QGOW03INBPIM62M8" hidden="1">[2]Datos!#REF!</definedName>
    <definedName name="BExEW9ZFMP2M24NWY9DOK4UBOQO4" localSheetId="0" hidden="1">#REF!</definedName>
    <definedName name="BExEW9ZFMP2M24NWY9DOK4UBOQO4" hidden="1">#REF!</definedName>
    <definedName name="BExF1DEDMRVTOW06I4HHQ4747DLA" localSheetId="0" hidden="1">[2]Datos!#REF!</definedName>
    <definedName name="BExF1DEDMRVTOW06I4HHQ4747DLA" hidden="1">[2]Datos!#REF!</definedName>
    <definedName name="BExIPKSSFOUYK2NUM14V00QA1HC3" localSheetId="0" hidden="1">#REF!</definedName>
    <definedName name="BExIPKSSFOUYK2NUM14V00QA1HC3" hidden="1">#REF!</definedName>
    <definedName name="BExO77MFEJSDBW5X0THIJ5B3I9MI" localSheetId="0" hidden="1">#REF!</definedName>
    <definedName name="BExO77MFEJSDBW5X0THIJ5B3I9MI" hidden="1">#REF!</definedName>
    <definedName name="BExTWE4HQMGQS20V34ZNWDUGDX12" localSheetId="0" hidden="1">[2]Datos!#REF!</definedName>
    <definedName name="BExTWE4HQMGQS20V34ZNWDUGDX12" hidden="1">[2]Datos!#REF!</definedName>
    <definedName name="BExU19WDWVARE69SYGMUK8FXSAA1" localSheetId="0" hidden="1">#REF!</definedName>
    <definedName name="BExU19WDWVARE69SYGMUK8FXSAA1" hidden="1">#REF!</definedName>
    <definedName name="BExVWGERAFNRRSXFFFUE0HY0SBAE" localSheetId="0" hidden="1">#REF!</definedName>
    <definedName name="BExVWGERAFNRRSXFFFUE0HY0SBAE" hidden="1">#REF!</definedName>
    <definedName name="BExW6CAXLAK3M0A5WHBOHKC2X39U" localSheetId="0" hidden="1">#REF!</definedName>
    <definedName name="BExW6CAXLAK3M0A5WHBOHKC2X39U" hidden="1">#REF!</definedName>
    <definedName name="BExZW358G891GM0MWXWTPWJ7A2WK" localSheetId="0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AF19" i="4" l="1"/>
  <c r="AF17" i="4"/>
  <c r="AF15" i="4"/>
  <c r="AF14" i="4"/>
  <c r="AF12" i="4"/>
  <c r="AF11" i="4"/>
  <c r="AB17" i="4"/>
  <c r="AB15" i="4"/>
  <c r="AB14" i="4"/>
  <c r="AB13" i="4"/>
  <c r="AB12" i="4"/>
  <c r="AB11" i="4"/>
  <c r="X11" i="4"/>
  <c r="S19" i="4"/>
  <c r="S18" i="4"/>
  <c r="S17" i="4"/>
  <c r="S16" i="4"/>
  <c r="S15" i="4"/>
  <c r="S14" i="4"/>
  <c r="S13" i="4"/>
  <c r="S12" i="4"/>
  <c r="S11" i="4"/>
  <c r="O19" i="4"/>
  <c r="O18" i="4"/>
  <c r="O17" i="4"/>
  <c r="O16" i="4"/>
  <c r="O15" i="4"/>
  <c r="O14" i="4"/>
  <c r="O13" i="4"/>
  <c r="O12" i="4"/>
  <c r="O11" i="4"/>
  <c r="K19" i="4"/>
  <c r="K18" i="4"/>
  <c r="K17" i="4"/>
  <c r="K16" i="4"/>
  <c r="K15" i="4"/>
  <c r="K14" i="4"/>
  <c r="K13" i="4"/>
  <c r="K12" i="4"/>
  <c r="K11" i="4"/>
  <c r="H11" i="4" l="1"/>
  <c r="F11" i="4"/>
  <c r="E11" i="4"/>
</calcChain>
</file>

<file path=xl/sharedStrings.xml><?xml version="1.0" encoding="utf-8"?>
<sst xmlns="http://schemas.openxmlformats.org/spreadsheetml/2006/main" count="54" uniqueCount="54">
  <si>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</si>
  <si>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</si>
  <si>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</si>
  <si>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</si>
  <si>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</si>
  <si>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</si>
  <si>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</si>
  <si>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</si>
  <si>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</si>
  <si>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Datos del Sistema</t>
  </si>
  <si>
    <t>Población General</t>
  </si>
  <si>
    <t>Coberturas Plan Concertado Prestaciones Sociales Básicas</t>
  </si>
  <si>
    <t>DSPGCPA1. Nº centros SSSS</t>
  </si>
  <si>
    <t>DSPGCPA2. Nº UTS</t>
  </si>
  <si>
    <t>DSPGCPB1. Cobertura UTS</t>
  </si>
  <si>
    <t>DSPGCPA3. Nº total plantilla</t>
  </si>
  <si>
    <t>DSPGCPB2. Ratio pobla/técnico</t>
  </si>
  <si>
    <t>DSPGCPA6. Total usuarios SAD</t>
  </si>
  <si>
    <t>DSPGCPA7. Mujeres SAD</t>
  </si>
  <si>
    <t>DSPGCPA8. Hombres SAD</t>
  </si>
  <si>
    <t>DSPGCPB3. % mujeres SAD</t>
  </si>
  <si>
    <t>DSPGCPA9. Total usuarios TAD</t>
  </si>
  <si>
    <t>DSPGCPA11. Nº ayudas Plan Concert</t>
  </si>
  <si>
    <t>DSPGCPA12. Total usuarios albergues</t>
  </si>
  <si>
    <t>DSPGCPA13. Nº mujeres albergues</t>
  </si>
  <si>
    <t>DSPGCPA14. Nº hombres albergues</t>
  </si>
  <si>
    <t>DSPGCPA16. Nº mujeres CRAD</t>
  </si>
  <si>
    <t>DSPGCPA17. Nº hombres CRAD</t>
  </si>
  <si>
    <t>DSPGCPA20. Nº hombres Romp Dista</t>
  </si>
  <si>
    <t>DSPGCPA21. Nº usuarios Progra Enve Act</t>
  </si>
  <si>
    <t>DSPGCPA4 . Nº plantilla CSSS</t>
  </si>
  <si>
    <t>DSPGCPA5. Nº plantilla técnicos</t>
  </si>
  <si>
    <t>DSPGCPA10. Total usuar Incor Soci</t>
  </si>
  <si>
    <t>DSPGCPA15. Total usuarios CRAD</t>
  </si>
  <si>
    <t>DSPGCPA18. Total usuarios Romp Dista</t>
  </si>
  <si>
    <t>DSPGCPA19. Nº mujeres Romp Dista</t>
  </si>
  <si>
    <t>Fuente: Sistema de información Prestaciones Básicas de Servicios Sociales. Elaborado por ObservASS</t>
  </si>
  <si>
    <t>* El programa Cudillero-Salas figura como cabecera en elÁrea III (Cudillero), aunque atiende a municipios del Área IV (Salas)</t>
  </si>
  <si>
    <t>* En el Área III se incluyen los usuarios del programa Cudillero-Salas</t>
  </si>
  <si>
    <t>* El programa MANCOSI figura como cabecera en el Área IV (Nava) aunque atiende a municipios del Área V (Villaviciosa) y del Área VI (Colunga)</t>
  </si>
  <si>
    <t>* En el Área IV se incluyen los usuarios de Villaviciosa y de Colunga del programa de MANCOSI</t>
  </si>
  <si>
    <t>DSPGCPA22. Mujeres TAD</t>
  </si>
  <si>
    <t>DSPGCPA23. Hombres TAD</t>
  </si>
  <si>
    <t>DSPGCPB7. % mujeres TAD</t>
  </si>
  <si>
    <t>DSPGCPA24. Mujeres Incor Soci</t>
  </si>
  <si>
    <t>DSPGCPA25. Hombres Incor Soci</t>
  </si>
  <si>
    <t>DSPGCPB8. % mujeres Inc. Soc.</t>
  </si>
  <si>
    <t>DSPGCPB9. % mujeres Albergues</t>
  </si>
  <si>
    <t>DSPGCPB10 % mujeres CRAD</t>
  </si>
  <si>
    <t xml:space="preserve">DSPGCPB11 % mujeres RD </t>
  </si>
  <si>
    <t>Año 2017</t>
  </si>
  <si>
    <t>Año de referencia: 2017</t>
  </si>
  <si>
    <t>* El Programa Rompiendo Distancias del Narcea no ha facilitado datos de usuarios</t>
  </si>
  <si>
    <t>Última actualización: 5/9/2019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</si>
</sst>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" fontId="3" fillId="3" borderId="2" applyNumberFormat="0" applyProtection="0">
      <alignment vertical="center"/>
    </xf>
    <xf numFmtId="4" fontId="4" fillId="3" borderId="3" applyNumberFormat="0" applyProtection="0">
      <alignment vertical="center"/>
    </xf>
    <xf numFmtId="4" fontId="3" fillId="3" borderId="2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6" fillId="4" borderId="0" applyNumberFormat="0" applyProtection="0">
      <alignment horizontal="left" vertical="center" indent="1"/>
    </xf>
    <xf numFmtId="4" fontId="5" fillId="5" borderId="3" applyNumberFormat="0" applyProtection="0">
      <alignment horizontal="right" vertical="center"/>
    </xf>
    <xf numFmtId="4" fontId="5" fillId="6" borderId="3" applyNumberFormat="0" applyProtection="0">
      <alignment horizontal="right" vertical="center"/>
    </xf>
    <xf numFmtId="4" fontId="5" fillId="7" borderId="3" applyNumberFormat="0" applyProtection="0">
      <alignment horizontal="right" vertical="center"/>
    </xf>
    <xf numFmtId="4" fontId="5" fillId="8" borderId="3" applyNumberFormat="0" applyProtection="0">
      <alignment horizontal="right" vertical="center"/>
    </xf>
    <xf numFmtId="4" fontId="5" fillId="9" borderId="3" applyNumberFormat="0" applyProtection="0">
      <alignment horizontal="right" vertical="center"/>
    </xf>
    <xf numFmtId="4" fontId="5" fillId="10" borderId="3" applyNumberFormat="0" applyProtection="0">
      <alignment horizontal="right" vertical="center"/>
    </xf>
    <xf numFmtId="4" fontId="5" fillId="11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3" borderId="3" applyNumberFormat="0" applyProtection="0">
      <alignment horizontal="right" vertical="center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0" borderId="0"/>
    <xf numFmtId="4" fontId="5" fillId="20" borderId="3" applyNumberFormat="0" applyProtection="0">
      <alignment vertical="center"/>
    </xf>
    <xf numFmtId="4" fontId="4" fillId="20" borderId="3" applyNumberFormat="0" applyProtection="0">
      <alignment vertical="center"/>
    </xf>
    <xf numFmtId="4" fontId="10" fillId="13" borderId="4" applyNumberFormat="0" applyProtection="0">
      <alignment horizontal="left" vertical="center" indent="1"/>
    </xf>
    <xf numFmtId="4" fontId="5" fillId="20" borderId="3" applyNumberFormat="0" applyProtection="0">
      <alignment horizontal="left" vertical="center" indent="1"/>
    </xf>
    <xf numFmtId="4" fontId="5" fillId="15" borderId="2" applyNumberFormat="0" applyProtection="0">
      <alignment horizontal="right" vertical="center"/>
    </xf>
    <xf numFmtId="4" fontId="4" fillId="21" borderId="3" applyNumberFormat="0" applyProtection="0">
      <alignment horizontal="right" vertical="center"/>
    </xf>
    <xf numFmtId="0" fontId="5" fillId="4" borderId="2" applyNumberFormat="0" applyProtection="0">
      <alignment horizontal="left" vertical="center" indent="1"/>
    </xf>
    <xf numFmtId="0" fontId="7" fillId="22" borderId="2" applyNumberFormat="0" applyProtection="0">
      <alignment horizontal="left" vertical="center" indent="1"/>
    </xf>
    <xf numFmtId="0" fontId="11" fillId="0" borderId="0"/>
    <xf numFmtId="4" fontId="12" fillId="21" borderId="3" applyNumberFormat="0" applyProtection="0">
      <alignment horizontal="right" vertical="center"/>
    </xf>
    <xf numFmtId="0" fontId="13" fillId="0" borderId="0"/>
  </cellStyleXfs>
  <cellXfs count="24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43" applyFont="1" applyBorder="1"/>
    <xf numFmtId="0" fontId="15" fillId="0" borderId="0" xfId="4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5" fillId="2" borderId="1" xfId="2" applyFont="1" applyFill="1" applyBorder="1" applyAlignment="1" applyProtection="1">
      <alignment horizontal="left"/>
    </xf>
    <xf numFmtId="3" fontId="15" fillId="2" borderId="1" xfId="0" applyNumberFormat="1" applyFont="1" applyFill="1" applyBorder="1" applyProtection="1"/>
    <xf numFmtId="0" fontId="18" fillId="0" borderId="1" xfId="1" applyFont="1" applyBorder="1" applyAlignment="1" applyProtection="1">
      <alignment horizontal="center" vertical="center" wrapText="1"/>
    </xf>
    <xf numFmtId="0" fontId="19" fillId="0" borderId="0" xfId="2" applyFont="1" applyFill="1" applyBorder="1" applyProtection="1"/>
    <xf numFmtId="3" fontId="19" fillId="0" borderId="0" xfId="0" applyNumberFormat="1" applyFont="1" applyFill="1" applyBorder="1" applyProtection="1"/>
    <xf numFmtId="0" fontId="19" fillId="0" borderId="0" xfId="0" applyFont="1" applyFill="1" applyBorder="1" applyProtection="1"/>
    <xf numFmtId="4" fontId="19" fillId="0" borderId="0" xfId="0" applyNumberFormat="1" applyFont="1" applyFill="1" applyBorder="1" applyProtection="1"/>
    <xf numFmtId="10" fontId="19" fillId="0" borderId="0" xfId="0" applyNumberFormat="1" applyFont="1" applyFill="1" applyBorder="1" applyProtection="1"/>
    <xf numFmtId="0" fontId="19" fillId="0" borderId="0" xfId="0" applyFont="1" applyFill="1" applyProtection="1"/>
    <xf numFmtId="4" fontId="15" fillId="2" borderId="1" xfId="0" applyNumberFormat="1" applyFont="1" applyFill="1" applyBorder="1" applyProtection="1"/>
    <xf numFmtId="0" fontId="15" fillId="24" borderId="1" xfId="2" applyFont="1" applyFill="1" applyBorder="1" applyProtection="1"/>
    <xf numFmtId="3" fontId="15" fillId="24" borderId="1" xfId="0" applyNumberFormat="1" applyFont="1" applyFill="1" applyBorder="1" applyProtection="1"/>
    <xf numFmtId="4" fontId="15" fillId="24" borderId="1" xfId="0" applyNumberFormat="1" applyFont="1" applyFill="1" applyBorder="1" applyProtection="1"/>
    <xf numFmtId="0" fontId="21" fillId="0" borderId="0" xfId="0" applyFont="1"/>
    <xf numFmtId="0" fontId="20" fillId="0" borderId="1" xfId="0" applyFont="1" applyBorder="1" applyAlignment="1" applyProtection="1">
      <alignment horizontal="center" vertical="center" wrapText="1"/>
    </xf>
    <xf numFmtId="0" fontId="20" fillId="23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</cellXfs>
  <cellStyles count="44">
    <cellStyle name="Euro" xfId="3"/>
    <cellStyle name="Hipervínculo" xfId="1" builtinId="8"/>
    <cellStyle name="Normal" xfId="0" builtinId="0"/>
    <cellStyle name="Normal 2" xfId="43"/>
    <cellStyle name="Normal_07" xfId="2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37"/>
    <cellStyle name="SAPBEXstdDataEmph" xfId="38"/>
    <cellStyle name="SAPBEXstdItem" xfId="39"/>
    <cellStyle name="SAPBEXstdItemX" xfId="40"/>
    <cellStyle name="SAPBEXtitle" xfId="41"/>
    <cellStyle name="SAPBEXundefined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536575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W4" zoomScaleNormal="100" workbookViewId="0">
      <selection activeCell="AF19" sqref="AF19"/>
    </sheetView>
  </sheetViews>
  <sheetFormatPr baseColWidth="10" defaultRowHeight="12.75" x14ac:dyDescent="0.2"/>
  <cols>
    <col min="1" max="1" width="11.42578125" style="2"/>
    <col min="2" max="4" width="11.5703125" style="2" bestFit="1" customWidth="1"/>
    <col min="5" max="5" width="10.140625" style="2" bestFit="1" customWidth="1"/>
    <col min="6" max="6" width="10.42578125" style="2" bestFit="1" customWidth="1"/>
    <col min="7" max="7" width="11.42578125" style="2"/>
    <col min="8" max="8" width="8.85546875" style="2" bestFit="1" customWidth="1"/>
    <col min="9" max="34" width="11.42578125" style="2" customWidth="1"/>
    <col min="35" max="16384" width="11.42578125" style="2"/>
  </cols>
  <sheetData>
    <row r="1" spans="1:34" ht="23.25" x14ac:dyDescent="0.35">
      <c r="A1" s="6"/>
    </row>
    <row r="2" spans="1:34" ht="23.25" x14ac:dyDescent="0.35">
      <c r="A2" s="6"/>
    </row>
    <row r="3" spans="1:34" ht="23.25" x14ac:dyDescent="0.35">
      <c r="A3" s="6"/>
    </row>
    <row r="4" spans="1:34" ht="23.25" x14ac:dyDescent="0.35">
      <c r="A4" s="6"/>
    </row>
    <row r="5" spans="1:34" ht="15" x14ac:dyDescent="0.25">
      <c r="A5" s="1" t="s">
        <v>9</v>
      </c>
    </row>
    <row r="6" spans="1:34" ht="15.75" x14ac:dyDescent="0.25">
      <c r="A6" s="5" t="s">
        <v>10</v>
      </c>
    </row>
    <row r="7" spans="1:34" ht="21" x14ac:dyDescent="0.35">
      <c r="A7" s="20" t="s">
        <v>11</v>
      </c>
    </row>
    <row r="8" spans="1:34" ht="15" x14ac:dyDescent="0.25">
      <c r="A8" s="1" t="s">
        <v>50</v>
      </c>
    </row>
    <row r="9" spans="1:34" ht="15" x14ac:dyDescent="0.25">
      <c r="A9" s="1"/>
    </row>
    <row r="10" spans="1:34" s="23" customFormat="1" ht="33.75" x14ac:dyDescent="0.2">
      <c r="A10" s="9"/>
      <c r="B10" s="21" t="s">
        <v>12</v>
      </c>
      <c r="C10" s="21" t="s">
        <v>13</v>
      </c>
      <c r="D10" s="22" t="s">
        <v>14</v>
      </c>
      <c r="E10" s="21" t="s">
        <v>15</v>
      </c>
      <c r="F10" s="21" t="s">
        <v>31</v>
      </c>
      <c r="G10" s="22" t="s">
        <v>16</v>
      </c>
      <c r="H10" s="21" t="s">
        <v>30</v>
      </c>
      <c r="I10" s="21" t="s">
        <v>17</v>
      </c>
      <c r="J10" s="21" t="s">
        <v>18</v>
      </c>
      <c r="K10" s="22" t="s">
        <v>20</v>
      </c>
      <c r="L10" s="21" t="s">
        <v>19</v>
      </c>
      <c r="M10" s="21" t="s">
        <v>21</v>
      </c>
      <c r="N10" s="21" t="s">
        <v>41</v>
      </c>
      <c r="O10" s="22" t="s">
        <v>43</v>
      </c>
      <c r="P10" s="21" t="s">
        <v>42</v>
      </c>
      <c r="Q10" s="21" t="s">
        <v>32</v>
      </c>
      <c r="R10" s="21" t="s">
        <v>44</v>
      </c>
      <c r="S10" s="22" t="s">
        <v>46</v>
      </c>
      <c r="T10" s="21" t="s">
        <v>45</v>
      </c>
      <c r="U10" s="21" t="s">
        <v>22</v>
      </c>
      <c r="V10" s="21" t="s">
        <v>23</v>
      </c>
      <c r="W10" s="21" t="s">
        <v>24</v>
      </c>
      <c r="X10" s="22" t="s">
        <v>47</v>
      </c>
      <c r="Y10" s="21" t="s">
        <v>25</v>
      </c>
      <c r="Z10" s="21" t="s">
        <v>33</v>
      </c>
      <c r="AA10" s="21" t="s">
        <v>26</v>
      </c>
      <c r="AB10" s="22" t="s">
        <v>48</v>
      </c>
      <c r="AC10" s="21" t="s">
        <v>27</v>
      </c>
      <c r="AD10" s="21" t="s">
        <v>34</v>
      </c>
      <c r="AE10" s="21" t="s">
        <v>35</v>
      </c>
      <c r="AF10" s="22" t="s">
        <v>49</v>
      </c>
      <c r="AG10" s="21" t="s">
        <v>28</v>
      </c>
      <c r="AH10" s="21" t="s">
        <v>29</v>
      </c>
    </row>
    <row r="11" spans="1:34" x14ac:dyDescent="0.2">
      <c r="A11" s="7" t="s">
        <v>0</v>
      </c>
      <c r="B11" s="8">
        <v>41</v>
      </c>
      <c r="C11" s="8">
        <v>114</v>
      </c>
      <c r="D11" s="16">
        <v>9078.6</v>
      </c>
      <c r="E11" s="8">
        <f>SUM(E12:E19)</f>
        <v>2634.5</v>
      </c>
      <c r="F11" s="8">
        <f>SUM(F12:F19)</f>
        <v>482.5</v>
      </c>
      <c r="G11" s="16">
        <v>2144.9948186528495</v>
      </c>
      <c r="H11" s="8">
        <f>SUM(H12:H19)</f>
        <v>471.5</v>
      </c>
      <c r="I11" s="8">
        <v>7770</v>
      </c>
      <c r="J11" s="8">
        <v>5896</v>
      </c>
      <c r="K11" s="16">
        <f>(J11*100)/I11</f>
        <v>75.881595881595885</v>
      </c>
      <c r="L11" s="8">
        <v>1874</v>
      </c>
      <c r="M11" s="8">
        <v>7290</v>
      </c>
      <c r="N11" s="8">
        <v>6139</v>
      </c>
      <c r="O11" s="16">
        <f>(N11*100)/M11</f>
        <v>84.211248285322355</v>
      </c>
      <c r="P11" s="8">
        <v>1151</v>
      </c>
      <c r="Q11" s="8">
        <v>13316</v>
      </c>
      <c r="R11" s="8">
        <v>7788</v>
      </c>
      <c r="S11" s="16">
        <f>(R11*100)/Q11</f>
        <v>58.48603184139381</v>
      </c>
      <c r="T11" s="8">
        <v>5528</v>
      </c>
      <c r="U11" s="8">
        <v>19461</v>
      </c>
      <c r="V11" s="8">
        <v>2425</v>
      </c>
      <c r="W11" s="8">
        <v>392</v>
      </c>
      <c r="X11" s="16">
        <f>(W11*100)/V11</f>
        <v>16.164948453608247</v>
      </c>
      <c r="Y11" s="8">
        <v>2033</v>
      </c>
      <c r="Z11" s="8">
        <v>278</v>
      </c>
      <c r="AA11" s="8">
        <v>214</v>
      </c>
      <c r="AB11" s="16">
        <f>(AA11*100)/Z11</f>
        <v>76.978417266187051</v>
      </c>
      <c r="AC11" s="8">
        <v>64</v>
      </c>
      <c r="AD11" s="8">
        <v>5865</v>
      </c>
      <c r="AE11" s="8">
        <v>4103</v>
      </c>
      <c r="AF11" s="16">
        <f>(AE11*100)/AD11</f>
        <v>69.957374254049441</v>
      </c>
      <c r="AG11" s="8">
        <v>1762</v>
      </c>
      <c r="AH11" s="8">
        <v>8640</v>
      </c>
    </row>
    <row r="12" spans="1:34" x14ac:dyDescent="0.2">
      <c r="A12" s="17" t="s">
        <v>1</v>
      </c>
      <c r="B12" s="18">
        <v>6</v>
      </c>
      <c r="C12" s="18">
        <v>18</v>
      </c>
      <c r="D12" s="19">
        <v>2522.7777777777778</v>
      </c>
      <c r="E12" s="18">
        <v>282</v>
      </c>
      <c r="F12" s="18">
        <v>60</v>
      </c>
      <c r="G12" s="19">
        <v>756.83333333333337</v>
      </c>
      <c r="H12" s="18">
        <v>30</v>
      </c>
      <c r="I12" s="18">
        <v>559</v>
      </c>
      <c r="J12" s="18">
        <v>372</v>
      </c>
      <c r="K12" s="19">
        <f t="shared" ref="K12:K19" si="0">(J12*100)/I12</f>
        <v>66.547406082289797</v>
      </c>
      <c r="L12" s="18">
        <v>187</v>
      </c>
      <c r="M12" s="18">
        <v>345</v>
      </c>
      <c r="N12" s="18">
        <v>301</v>
      </c>
      <c r="O12" s="19">
        <f t="shared" ref="O12:O19" si="1">(N12*100)/M12</f>
        <v>87.246376811594203</v>
      </c>
      <c r="P12" s="18">
        <v>44</v>
      </c>
      <c r="Q12" s="18">
        <v>826</v>
      </c>
      <c r="R12" s="18">
        <v>468</v>
      </c>
      <c r="S12" s="19">
        <f t="shared" ref="S12:S19" si="2">(R12*100)/Q12</f>
        <v>56.658595641646492</v>
      </c>
      <c r="T12" s="18">
        <v>358</v>
      </c>
      <c r="U12" s="18">
        <v>209</v>
      </c>
      <c r="V12" s="18">
        <v>0</v>
      </c>
      <c r="W12" s="18">
        <v>0</v>
      </c>
      <c r="X12" s="19">
        <v>0</v>
      </c>
      <c r="Y12" s="18">
        <v>0</v>
      </c>
      <c r="Z12" s="18">
        <v>121</v>
      </c>
      <c r="AA12" s="18">
        <v>91</v>
      </c>
      <c r="AB12" s="19">
        <f t="shared" ref="AB12:AB19" si="3">(AA12*100)/Z12</f>
        <v>75.206611570247929</v>
      </c>
      <c r="AC12" s="18">
        <v>30</v>
      </c>
      <c r="AD12" s="18">
        <v>1255</v>
      </c>
      <c r="AE12" s="18">
        <v>919</v>
      </c>
      <c r="AF12" s="19">
        <f t="shared" ref="AF12:AF19" si="4">(AE12*100)/AD12</f>
        <v>73.227091633466131</v>
      </c>
      <c r="AG12" s="18">
        <v>336</v>
      </c>
      <c r="AH12" s="18">
        <v>0</v>
      </c>
    </row>
    <row r="13" spans="1:34" x14ac:dyDescent="0.2">
      <c r="A13" s="17" t="s">
        <v>2</v>
      </c>
      <c r="B13" s="18">
        <v>3</v>
      </c>
      <c r="C13" s="18">
        <v>6</v>
      </c>
      <c r="D13" s="19">
        <v>4454.833333333333</v>
      </c>
      <c r="E13" s="18">
        <v>111</v>
      </c>
      <c r="F13" s="18">
        <v>10</v>
      </c>
      <c r="G13" s="19">
        <v>2672.9</v>
      </c>
      <c r="H13" s="18">
        <v>12</v>
      </c>
      <c r="I13" s="18">
        <v>399</v>
      </c>
      <c r="J13" s="18">
        <v>234</v>
      </c>
      <c r="K13" s="19">
        <f t="shared" si="0"/>
        <v>58.646616541353382</v>
      </c>
      <c r="L13" s="18">
        <v>165</v>
      </c>
      <c r="M13" s="18">
        <v>158</v>
      </c>
      <c r="N13" s="18">
        <v>117</v>
      </c>
      <c r="O13" s="19">
        <f t="shared" si="1"/>
        <v>74.050632911392398</v>
      </c>
      <c r="P13" s="18">
        <v>41</v>
      </c>
      <c r="Q13" s="18">
        <v>328</v>
      </c>
      <c r="R13" s="18">
        <v>203</v>
      </c>
      <c r="S13" s="19">
        <f t="shared" si="2"/>
        <v>61.890243902439025</v>
      </c>
      <c r="T13" s="18">
        <v>125</v>
      </c>
      <c r="U13" s="18">
        <v>152</v>
      </c>
      <c r="V13" s="18">
        <v>0</v>
      </c>
      <c r="W13" s="18">
        <v>0</v>
      </c>
      <c r="X13" s="19">
        <v>0</v>
      </c>
      <c r="Y13" s="18">
        <v>0</v>
      </c>
      <c r="Z13" s="18">
        <v>18</v>
      </c>
      <c r="AA13" s="18">
        <v>9</v>
      </c>
      <c r="AB13" s="19">
        <f t="shared" si="3"/>
        <v>50</v>
      </c>
      <c r="AC13" s="18">
        <v>9</v>
      </c>
      <c r="AD13" s="18">
        <v>0</v>
      </c>
      <c r="AE13" s="18">
        <v>0</v>
      </c>
      <c r="AF13" s="19">
        <v>0</v>
      </c>
      <c r="AG13" s="18">
        <v>0</v>
      </c>
      <c r="AH13" s="18">
        <v>319</v>
      </c>
    </row>
    <row r="14" spans="1:34" x14ac:dyDescent="0.2">
      <c r="A14" s="17" t="s">
        <v>3</v>
      </c>
      <c r="B14" s="18">
        <v>6</v>
      </c>
      <c r="C14" s="18">
        <v>12</v>
      </c>
      <c r="D14" s="19">
        <v>12390.083333333334</v>
      </c>
      <c r="E14" s="18">
        <v>491.5</v>
      </c>
      <c r="F14" s="18">
        <v>82.5</v>
      </c>
      <c r="G14" s="19">
        <v>1802.1939393939394</v>
      </c>
      <c r="H14" s="18">
        <v>74.5</v>
      </c>
      <c r="I14" s="18">
        <v>1590</v>
      </c>
      <c r="J14" s="18">
        <v>1242</v>
      </c>
      <c r="K14" s="19">
        <f t="shared" si="0"/>
        <v>78.113207547169807</v>
      </c>
      <c r="L14" s="18">
        <v>348</v>
      </c>
      <c r="M14" s="18">
        <v>1079</v>
      </c>
      <c r="N14" s="18">
        <v>880</v>
      </c>
      <c r="O14" s="19">
        <f t="shared" si="1"/>
        <v>81.556997219647826</v>
      </c>
      <c r="P14" s="18">
        <v>199</v>
      </c>
      <c r="Q14" s="18">
        <v>1120</v>
      </c>
      <c r="R14" s="18">
        <v>640</v>
      </c>
      <c r="S14" s="19">
        <f t="shared" si="2"/>
        <v>57.142857142857146</v>
      </c>
      <c r="T14" s="18">
        <v>480</v>
      </c>
      <c r="U14" s="18">
        <v>6980</v>
      </c>
      <c r="V14" s="18">
        <v>0</v>
      </c>
      <c r="W14" s="18">
        <v>0</v>
      </c>
      <c r="X14" s="19">
        <v>0</v>
      </c>
      <c r="Y14" s="18">
        <v>0</v>
      </c>
      <c r="Z14" s="18">
        <v>24</v>
      </c>
      <c r="AA14" s="18">
        <v>17</v>
      </c>
      <c r="AB14" s="19">
        <f t="shared" si="3"/>
        <v>70.833333333333329</v>
      </c>
      <c r="AC14" s="18">
        <v>7</v>
      </c>
      <c r="AD14" s="18">
        <v>939</v>
      </c>
      <c r="AE14" s="18">
        <v>712</v>
      </c>
      <c r="AF14" s="19">
        <f t="shared" si="4"/>
        <v>75.825346112886052</v>
      </c>
      <c r="AG14" s="18">
        <v>227</v>
      </c>
      <c r="AH14" s="18">
        <v>6501</v>
      </c>
    </row>
    <row r="15" spans="1:34" x14ac:dyDescent="0.2">
      <c r="A15" s="17" t="s">
        <v>4</v>
      </c>
      <c r="B15" s="18">
        <v>9</v>
      </c>
      <c r="C15" s="18">
        <v>34</v>
      </c>
      <c r="D15" s="19">
        <v>9787.3823529411766</v>
      </c>
      <c r="E15" s="18">
        <v>677</v>
      </c>
      <c r="F15" s="18">
        <v>150</v>
      </c>
      <c r="G15" s="19">
        <v>2218.4733333333334</v>
      </c>
      <c r="H15" s="18">
        <v>133</v>
      </c>
      <c r="I15" s="18">
        <v>1638</v>
      </c>
      <c r="J15" s="18">
        <v>1180</v>
      </c>
      <c r="K15" s="19">
        <f t="shared" si="0"/>
        <v>72.039072039072039</v>
      </c>
      <c r="L15" s="18">
        <v>458</v>
      </c>
      <c r="M15" s="18">
        <v>1304</v>
      </c>
      <c r="N15" s="18">
        <v>955</v>
      </c>
      <c r="O15" s="19">
        <f t="shared" si="1"/>
        <v>73.236196319018404</v>
      </c>
      <c r="P15" s="18">
        <v>349</v>
      </c>
      <c r="Q15" s="18">
        <v>6283</v>
      </c>
      <c r="R15" s="18">
        <v>3533</v>
      </c>
      <c r="S15" s="19">
        <f t="shared" si="2"/>
        <v>56.231099793092469</v>
      </c>
      <c r="T15" s="18">
        <v>2750</v>
      </c>
      <c r="U15" s="18">
        <v>5551</v>
      </c>
      <c r="V15" s="18">
        <v>0</v>
      </c>
      <c r="W15" s="18">
        <v>0</v>
      </c>
      <c r="X15" s="19">
        <v>0</v>
      </c>
      <c r="Y15" s="18">
        <v>0</v>
      </c>
      <c r="Z15" s="18">
        <v>62</v>
      </c>
      <c r="AA15" s="18">
        <v>52</v>
      </c>
      <c r="AB15" s="19">
        <f t="shared" si="3"/>
        <v>83.870967741935488</v>
      </c>
      <c r="AC15" s="18">
        <v>10</v>
      </c>
      <c r="AD15" s="18">
        <v>1905</v>
      </c>
      <c r="AE15" s="18">
        <v>1350</v>
      </c>
      <c r="AF15" s="19">
        <f t="shared" si="4"/>
        <v>70.866141732283467</v>
      </c>
      <c r="AG15" s="18">
        <v>555</v>
      </c>
      <c r="AH15" s="18">
        <v>900</v>
      </c>
    </row>
    <row r="16" spans="1:34" x14ac:dyDescent="0.2">
      <c r="A16" s="17" t="s">
        <v>5</v>
      </c>
      <c r="B16" s="18">
        <v>3</v>
      </c>
      <c r="C16" s="18">
        <v>10</v>
      </c>
      <c r="D16" s="19">
        <v>29736.5</v>
      </c>
      <c r="E16" s="18">
        <v>421</v>
      </c>
      <c r="F16" s="18">
        <v>87</v>
      </c>
      <c r="G16" s="19">
        <v>3417.9885057471265</v>
      </c>
      <c r="H16" s="18">
        <v>125</v>
      </c>
      <c r="I16" s="18">
        <v>1743</v>
      </c>
      <c r="J16" s="18">
        <v>1426</v>
      </c>
      <c r="K16" s="19">
        <f t="shared" si="0"/>
        <v>81.812966150315546</v>
      </c>
      <c r="L16" s="18">
        <v>317</v>
      </c>
      <c r="M16" s="18">
        <v>3106</v>
      </c>
      <c r="N16" s="18">
        <v>2710</v>
      </c>
      <c r="O16" s="19">
        <f t="shared" si="1"/>
        <v>87.250482936252411</v>
      </c>
      <c r="P16" s="18">
        <v>396</v>
      </c>
      <c r="Q16" s="18">
        <v>1840</v>
      </c>
      <c r="R16" s="18">
        <v>1142</v>
      </c>
      <c r="S16" s="19">
        <f t="shared" si="2"/>
        <v>62.065217391304351</v>
      </c>
      <c r="T16" s="18">
        <v>698</v>
      </c>
      <c r="U16" s="18">
        <v>4052</v>
      </c>
      <c r="V16" s="18">
        <v>0</v>
      </c>
      <c r="W16" s="18">
        <v>0</v>
      </c>
      <c r="X16" s="19">
        <v>0</v>
      </c>
      <c r="Y16" s="18">
        <v>0</v>
      </c>
      <c r="Z16" s="18">
        <v>0</v>
      </c>
      <c r="AA16" s="18">
        <v>0</v>
      </c>
      <c r="AB16" s="19">
        <v>0</v>
      </c>
      <c r="AC16" s="18">
        <v>0</v>
      </c>
      <c r="AD16" s="18">
        <v>0</v>
      </c>
      <c r="AE16" s="18">
        <v>0</v>
      </c>
      <c r="AF16" s="19">
        <v>0</v>
      </c>
      <c r="AG16" s="18">
        <v>0</v>
      </c>
      <c r="AH16" s="18">
        <v>298</v>
      </c>
    </row>
    <row r="17" spans="1:36" x14ac:dyDescent="0.2">
      <c r="A17" s="17" t="s">
        <v>6</v>
      </c>
      <c r="B17" s="18">
        <v>7</v>
      </c>
      <c r="C17" s="18">
        <v>14</v>
      </c>
      <c r="D17" s="19">
        <v>3570</v>
      </c>
      <c r="E17" s="18">
        <v>198</v>
      </c>
      <c r="F17" s="18">
        <v>26</v>
      </c>
      <c r="G17" s="19">
        <v>1922.3076923076924</v>
      </c>
      <c r="H17" s="18">
        <v>31</v>
      </c>
      <c r="I17" s="18">
        <v>551</v>
      </c>
      <c r="J17" s="18">
        <v>374</v>
      </c>
      <c r="K17" s="19">
        <f t="shared" si="0"/>
        <v>67.876588021778588</v>
      </c>
      <c r="L17" s="18">
        <v>177</v>
      </c>
      <c r="M17" s="18">
        <v>299</v>
      </c>
      <c r="N17" s="18">
        <v>265</v>
      </c>
      <c r="O17" s="19">
        <f t="shared" si="1"/>
        <v>88.628762541806026</v>
      </c>
      <c r="P17" s="18">
        <v>34</v>
      </c>
      <c r="Q17" s="18">
        <v>802</v>
      </c>
      <c r="R17" s="18">
        <v>459</v>
      </c>
      <c r="S17" s="19">
        <f t="shared" si="2"/>
        <v>57.231920199501246</v>
      </c>
      <c r="T17" s="18">
        <v>343</v>
      </c>
      <c r="U17" s="18">
        <v>291</v>
      </c>
      <c r="V17" s="18">
        <v>0</v>
      </c>
      <c r="W17" s="18">
        <v>0</v>
      </c>
      <c r="X17" s="19">
        <v>0</v>
      </c>
      <c r="Y17" s="18">
        <v>0</v>
      </c>
      <c r="Z17" s="18">
        <v>53</v>
      </c>
      <c r="AA17" s="18">
        <v>45</v>
      </c>
      <c r="AB17" s="19">
        <f t="shared" si="3"/>
        <v>84.905660377358487</v>
      </c>
      <c r="AC17" s="18">
        <v>8</v>
      </c>
      <c r="AD17" s="18">
        <v>1165</v>
      </c>
      <c r="AE17" s="18">
        <v>777</v>
      </c>
      <c r="AF17" s="19">
        <f t="shared" si="4"/>
        <v>66.695278969957087</v>
      </c>
      <c r="AG17" s="18">
        <v>388</v>
      </c>
      <c r="AH17" s="18">
        <v>622</v>
      </c>
    </row>
    <row r="18" spans="1:36" x14ac:dyDescent="0.2">
      <c r="A18" s="17" t="s">
        <v>7</v>
      </c>
      <c r="B18" s="18">
        <v>3</v>
      </c>
      <c r="C18" s="18">
        <v>8</v>
      </c>
      <c r="D18" s="19">
        <v>7658.375</v>
      </c>
      <c r="E18" s="18">
        <v>173</v>
      </c>
      <c r="F18" s="18">
        <v>26</v>
      </c>
      <c r="G18" s="19">
        <v>2356.4230769230771</v>
      </c>
      <c r="H18" s="18">
        <v>29</v>
      </c>
      <c r="I18" s="18">
        <v>448</v>
      </c>
      <c r="J18" s="18">
        <v>371</v>
      </c>
      <c r="K18" s="19">
        <f t="shared" si="0"/>
        <v>82.8125</v>
      </c>
      <c r="L18" s="18">
        <v>77</v>
      </c>
      <c r="M18" s="18">
        <v>246</v>
      </c>
      <c r="N18" s="18">
        <v>234</v>
      </c>
      <c r="O18" s="19">
        <f t="shared" si="1"/>
        <v>95.121951219512198</v>
      </c>
      <c r="P18" s="18">
        <v>12</v>
      </c>
      <c r="Q18" s="18">
        <v>408</v>
      </c>
      <c r="R18" s="18">
        <v>281</v>
      </c>
      <c r="S18" s="19">
        <f t="shared" si="2"/>
        <v>68.872549019607845</v>
      </c>
      <c r="T18" s="18">
        <v>127</v>
      </c>
      <c r="U18" s="18">
        <v>815</v>
      </c>
      <c r="V18" s="18">
        <v>0</v>
      </c>
      <c r="W18" s="18">
        <v>0</v>
      </c>
      <c r="X18" s="19">
        <v>0</v>
      </c>
      <c r="Y18" s="18">
        <v>0</v>
      </c>
      <c r="Z18" s="18">
        <v>0</v>
      </c>
      <c r="AA18" s="18">
        <v>0</v>
      </c>
      <c r="AB18" s="19">
        <v>0</v>
      </c>
      <c r="AC18" s="18">
        <v>0</v>
      </c>
      <c r="AD18" s="18">
        <v>0</v>
      </c>
      <c r="AE18" s="18">
        <v>0</v>
      </c>
      <c r="AF18" s="19">
        <v>0</v>
      </c>
      <c r="AG18" s="18">
        <v>0</v>
      </c>
      <c r="AH18" s="18">
        <v>0</v>
      </c>
    </row>
    <row r="19" spans="1:36" s="15" customFormat="1" x14ac:dyDescent="0.2">
      <c r="A19" s="17" t="s">
        <v>8</v>
      </c>
      <c r="B19" s="18">
        <v>4</v>
      </c>
      <c r="C19" s="18">
        <v>12</v>
      </c>
      <c r="D19" s="19">
        <v>6063.08</v>
      </c>
      <c r="E19" s="18">
        <v>281</v>
      </c>
      <c r="F19" s="18">
        <v>41</v>
      </c>
      <c r="G19" s="19">
        <v>1774.560975609756</v>
      </c>
      <c r="H19" s="18">
        <v>37</v>
      </c>
      <c r="I19" s="18">
        <v>842</v>
      </c>
      <c r="J19" s="18">
        <v>697</v>
      </c>
      <c r="K19" s="19">
        <f t="shared" si="0"/>
        <v>82.779097387173394</v>
      </c>
      <c r="L19" s="18">
        <v>145</v>
      </c>
      <c r="M19" s="18">
        <v>753</v>
      </c>
      <c r="N19" s="18">
        <v>677</v>
      </c>
      <c r="O19" s="19">
        <f t="shared" si="1"/>
        <v>89.907038512616197</v>
      </c>
      <c r="P19" s="18">
        <v>76</v>
      </c>
      <c r="Q19" s="18">
        <v>1709</v>
      </c>
      <c r="R19" s="18">
        <v>1062</v>
      </c>
      <c r="S19" s="19">
        <f t="shared" si="2"/>
        <v>62.141603276770041</v>
      </c>
      <c r="T19" s="18">
        <v>647</v>
      </c>
      <c r="U19" s="18">
        <v>1411</v>
      </c>
      <c r="V19" s="18">
        <v>0</v>
      </c>
      <c r="W19" s="18">
        <v>0</v>
      </c>
      <c r="X19" s="19">
        <v>0</v>
      </c>
      <c r="Y19" s="18">
        <v>0</v>
      </c>
      <c r="Z19" s="18">
        <v>0</v>
      </c>
      <c r="AA19" s="18">
        <v>0</v>
      </c>
      <c r="AB19" s="19">
        <v>0</v>
      </c>
      <c r="AC19" s="18">
        <v>0</v>
      </c>
      <c r="AD19" s="18">
        <v>601</v>
      </c>
      <c r="AE19" s="18">
        <v>345</v>
      </c>
      <c r="AF19" s="19">
        <f t="shared" si="4"/>
        <v>57.404326123128122</v>
      </c>
      <c r="AG19" s="18">
        <v>256</v>
      </c>
      <c r="AH19" s="18">
        <v>0</v>
      </c>
      <c r="AJ19" s="2"/>
    </row>
    <row r="20" spans="1:36" s="15" customFormat="1" x14ac:dyDescent="0.2">
      <c r="A20" s="10"/>
      <c r="B20" s="11"/>
      <c r="C20" s="12"/>
      <c r="D20" s="13"/>
      <c r="E20" s="12"/>
      <c r="F20" s="12"/>
      <c r="G20" s="13"/>
      <c r="H20" s="12"/>
      <c r="I20" s="12"/>
      <c r="J20" s="12"/>
      <c r="K20" s="14"/>
      <c r="L20" s="12"/>
      <c r="M20" s="12"/>
      <c r="N20" s="12"/>
      <c r="O20" s="14"/>
      <c r="P20" s="12"/>
      <c r="Q20" s="12"/>
      <c r="R20" s="12"/>
      <c r="S20" s="14"/>
      <c r="T20" s="12"/>
      <c r="U20" s="12"/>
      <c r="V20" s="12"/>
      <c r="W20" s="12"/>
      <c r="X20" s="14"/>
      <c r="Y20" s="12"/>
      <c r="Z20" s="12"/>
      <c r="AA20" s="12"/>
      <c r="AB20" s="14"/>
      <c r="AC20" s="12"/>
      <c r="AD20" s="11"/>
      <c r="AE20" s="12"/>
      <c r="AF20" s="14"/>
      <c r="AG20" s="12"/>
      <c r="AH20" s="11"/>
    </row>
    <row r="21" spans="1:36" x14ac:dyDescent="0.2">
      <c r="A21" s="3" t="s">
        <v>51</v>
      </c>
    </row>
    <row r="22" spans="1:36" x14ac:dyDescent="0.2">
      <c r="A22" s="4" t="s">
        <v>36</v>
      </c>
    </row>
    <row r="23" spans="1:36" x14ac:dyDescent="0.2">
      <c r="A23" s="3" t="s">
        <v>53</v>
      </c>
    </row>
    <row r="25" spans="1:36" x14ac:dyDescent="0.2">
      <c r="A25" s="2" t="s">
        <v>37</v>
      </c>
    </row>
    <row r="26" spans="1:36" x14ac:dyDescent="0.2">
      <c r="A26" s="2" t="s">
        <v>38</v>
      </c>
    </row>
    <row r="27" spans="1:36" x14ac:dyDescent="0.2">
      <c r="A27" s="2" t="s">
        <v>39</v>
      </c>
    </row>
    <row r="28" spans="1:36" x14ac:dyDescent="0.2">
      <c r="A28" s="2" t="s">
        <v>40</v>
      </c>
    </row>
    <row r="29" spans="1:36" x14ac:dyDescent="0.2">
      <c r="A29" s="2" t="s">
        <v>52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DSPGCP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2017-03-15T15:03:51Z</cp:lastPrinted>
  <dcterms:created xsi:type="dcterms:W3CDTF">2017-03-07T09:43:56Z</dcterms:created>
  <dcterms:modified xsi:type="dcterms:W3CDTF">2019-09-06T06:42:18Z</dcterms:modified>
</cp:coreProperties>
</file>